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tanabepipe\Downloads\"/>
    </mc:Choice>
  </mc:AlternateContent>
  <xr:revisionPtr revIDLastSave="0" documentId="8_{C78461C3-D511-463D-8AC3-5E841EF251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ＫＰＩ指標(2024.3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8" i="1" l="1"/>
  <c r="W14" i="1"/>
  <c r="U14" i="1"/>
  <c r="W21" i="1"/>
  <c r="U21" i="1"/>
  <c r="W20" i="1"/>
  <c r="U20" i="1"/>
  <c r="W19" i="1"/>
  <c r="U19" i="1"/>
  <c r="U18" i="1"/>
  <c r="W17" i="1"/>
  <c r="U17" i="1"/>
  <c r="W16" i="1"/>
  <c r="U16" i="1"/>
  <c r="W15" i="1"/>
  <c r="U15" i="1"/>
  <c r="T3" i="1"/>
  <c r="S2" i="1"/>
  <c r="O2" i="1"/>
  <c r="T10" i="1"/>
  <c r="S10" i="1"/>
  <c r="T9" i="1"/>
  <c r="S9" i="1"/>
  <c r="T8" i="1"/>
  <c r="S8" i="1"/>
  <c r="T7" i="1"/>
  <c r="S7" i="1"/>
  <c r="T6" i="1"/>
  <c r="S6" i="1"/>
  <c r="T5" i="1"/>
  <c r="S5" i="1"/>
  <c r="T4" i="1"/>
  <c r="S4" i="1"/>
  <c r="S3" i="1"/>
  <c r="T2" i="1"/>
  <c r="S21" i="1"/>
  <c r="S19" i="1"/>
  <c r="S20" i="1"/>
  <c r="S16" i="1"/>
  <c r="Q19" i="1" l="1"/>
  <c r="Q14" i="1"/>
  <c r="M14" i="1"/>
  <c r="Q15" i="1" l="1"/>
  <c r="Q16" i="1"/>
  <c r="Q20" i="1"/>
  <c r="Q21" i="1"/>
  <c r="S17" i="1"/>
  <c r="S14" i="1" l="1"/>
  <c r="O10" i="1"/>
  <c r="O9" i="1"/>
  <c r="O8" i="1"/>
  <c r="O7" i="1"/>
  <c r="O6" i="1"/>
  <c r="O5" i="1"/>
  <c r="O4" i="1"/>
  <c r="O3" i="1"/>
  <c r="P10" i="1"/>
  <c r="P9" i="1"/>
  <c r="P8" i="1"/>
  <c r="P7" i="1"/>
  <c r="P6" i="1"/>
  <c r="P5" i="1"/>
  <c r="P4" i="1"/>
  <c r="P3" i="1"/>
  <c r="P2" i="1"/>
  <c r="S18" i="1"/>
  <c r="Q18" i="1"/>
  <c r="Q17" i="1"/>
  <c r="S15" i="1"/>
  <c r="L2" i="1"/>
  <c r="K2" i="1"/>
  <c r="M21" i="1"/>
  <c r="M20" i="1"/>
  <c r="M19" i="1"/>
  <c r="M18" i="1"/>
  <c r="M17" i="1"/>
  <c r="M16" i="1"/>
  <c r="M15" i="1"/>
  <c r="O21" i="1"/>
  <c r="O20" i="1"/>
  <c r="O19" i="1"/>
  <c r="O18" i="1"/>
  <c r="O17" i="1"/>
  <c r="O16" i="1"/>
  <c r="O14" i="1"/>
  <c r="O15" i="1"/>
  <c r="L10" i="1"/>
  <c r="L9" i="1"/>
  <c r="L8" i="1"/>
  <c r="L7" i="1"/>
  <c r="L6" i="1"/>
  <c r="L5" i="1"/>
  <c r="L4" i="1"/>
  <c r="L3" i="1"/>
  <c r="K10" i="1"/>
  <c r="K9" i="1"/>
  <c r="K8" i="1"/>
  <c r="K7" i="1"/>
  <c r="K6" i="1"/>
  <c r="K5" i="1"/>
  <c r="K4" i="1"/>
  <c r="K3" i="1"/>
  <c r="I14" i="1"/>
  <c r="K14" i="1"/>
  <c r="H2" i="1" l="1"/>
  <c r="G2" i="1"/>
  <c r="H3" i="1"/>
  <c r="G3" i="1"/>
  <c r="H4" i="1"/>
  <c r="G4" i="1"/>
  <c r="H5" i="1"/>
  <c r="G5" i="1"/>
  <c r="H6" i="1"/>
  <c r="G6" i="1"/>
  <c r="H7" i="1"/>
  <c r="G7" i="1"/>
  <c r="H8" i="1"/>
  <c r="G8" i="1"/>
  <c r="H9" i="1"/>
  <c r="G9" i="1"/>
  <c r="H10" i="1"/>
  <c r="E14" i="1"/>
  <c r="G14" i="1"/>
  <c r="K15" i="1"/>
  <c r="E16" i="1"/>
  <c r="G16" i="1"/>
  <c r="I16" i="1"/>
  <c r="K16" i="1"/>
  <c r="E17" i="1"/>
  <c r="G17" i="1"/>
  <c r="I17" i="1"/>
  <c r="K17" i="1"/>
  <c r="E18" i="1"/>
  <c r="G18" i="1"/>
  <c r="I18" i="1"/>
  <c r="K18" i="1"/>
  <c r="E19" i="1"/>
  <c r="G19" i="1"/>
  <c r="I19" i="1"/>
  <c r="K19" i="1"/>
  <c r="E20" i="1"/>
  <c r="G20" i="1"/>
  <c r="I20" i="1"/>
  <c r="K20" i="1"/>
  <c r="I21" i="1"/>
  <c r="K21" i="1"/>
</calcChain>
</file>

<file path=xl/sharedStrings.xml><?xml version="1.0" encoding="utf-8"?>
<sst xmlns="http://schemas.openxmlformats.org/spreadsheetml/2006/main" count="90" uniqueCount="44">
  <si>
    <t>※SJは損害保険ジャパン株式会社の略称です。</t>
    <rPh sb="4" eb="6">
      <t>ソンガイ</t>
    </rPh>
    <rPh sb="6" eb="8">
      <t>ホケン</t>
    </rPh>
    <rPh sb="12" eb="16">
      <t>カブシキガイシャ</t>
    </rPh>
    <rPh sb="17" eb="19">
      <t>リャクショウ</t>
    </rPh>
    <phoneticPr fontId="2"/>
  </si>
  <si>
    <t>－</t>
    <phoneticPr fontId="2"/>
  </si>
  <si>
    <t>－</t>
  </si>
  <si>
    <t>計上不備率(ToDo合計)</t>
    <rPh sb="0" eb="2">
      <t>ケイジョウ</t>
    </rPh>
    <rPh sb="2" eb="4">
      <t>フビ</t>
    </rPh>
    <rPh sb="4" eb="5">
      <t>リツ</t>
    </rPh>
    <rPh sb="10" eb="12">
      <t>ゴウケイ</t>
    </rPh>
    <phoneticPr fontId="2"/>
  </si>
  <si>
    <t>⑤</t>
    <phoneticPr fontId="2"/>
  </si>
  <si>
    <t>自動車保険継続率</t>
    <rPh sb="0" eb="3">
      <t>ジドウシャ</t>
    </rPh>
    <rPh sb="3" eb="5">
      <t>ホケン</t>
    </rPh>
    <rPh sb="5" eb="7">
      <t>ケイゾク</t>
    </rPh>
    <rPh sb="7" eb="8">
      <t>リツ</t>
    </rPh>
    <phoneticPr fontId="2"/>
  </si>
  <si>
    <t>④</t>
    <phoneticPr fontId="2"/>
  </si>
  <si>
    <t>自動車保険早期更改率</t>
    <rPh sb="0" eb="3">
      <t>ジドウシャ</t>
    </rPh>
    <rPh sb="3" eb="5">
      <t>ホケン</t>
    </rPh>
    <rPh sb="5" eb="7">
      <t>ソウキ</t>
    </rPh>
    <rPh sb="7" eb="9">
      <t>コウカイ</t>
    </rPh>
    <rPh sb="9" eb="10">
      <t>リツ</t>
    </rPh>
    <phoneticPr fontId="2"/>
  </si>
  <si>
    <t>③</t>
    <phoneticPr fontId="2"/>
  </si>
  <si>
    <t>自動車保険計上完了日数</t>
    <rPh sb="0" eb="3">
      <t>ジドウシャ</t>
    </rPh>
    <rPh sb="3" eb="5">
      <t>ホケン</t>
    </rPh>
    <rPh sb="5" eb="7">
      <t>ケイジョウ</t>
    </rPh>
    <rPh sb="7" eb="9">
      <t>カンリョウ</t>
    </rPh>
    <rPh sb="9" eb="11">
      <t>ニッスウ</t>
    </rPh>
    <phoneticPr fontId="2"/>
  </si>
  <si>
    <t>②</t>
    <phoneticPr fontId="2"/>
  </si>
  <si>
    <t>回答率</t>
    <rPh sb="0" eb="2">
      <t>カイトウ</t>
    </rPh>
    <rPh sb="2" eb="3">
      <t>リツ</t>
    </rPh>
    <phoneticPr fontId="2"/>
  </si>
  <si>
    <t>総合満足度</t>
    <rPh sb="0" eb="2">
      <t>ソウゴウ</t>
    </rPh>
    <rPh sb="2" eb="5">
      <t>マンゾクド</t>
    </rPh>
    <phoneticPr fontId="2"/>
  </si>
  <si>
    <t>NPS</t>
    <phoneticPr fontId="2"/>
  </si>
  <si>
    <t>お客さま
アンケート</t>
    <rPh sb="1" eb="2">
      <t>キャク</t>
    </rPh>
    <phoneticPr fontId="2"/>
  </si>
  <si>
    <t>①</t>
    <phoneticPr fontId="2"/>
  </si>
  <si>
    <t>対SJﾁｬﾈﾙ
平均</t>
    <rPh sb="0" eb="1">
      <t>タイ</t>
    </rPh>
    <rPh sb="8" eb="10">
      <t>ヘイキン</t>
    </rPh>
    <phoneticPr fontId="2"/>
  </si>
  <si>
    <t>SJﾁｬﾈﾙ
平均</t>
    <rPh sb="7" eb="9">
      <t>ヘイキン</t>
    </rPh>
    <phoneticPr fontId="2"/>
  </si>
  <si>
    <t>対SJ全社
平均</t>
    <rPh sb="0" eb="1">
      <t>タイ</t>
    </rPh>
    <rPh sb="3" eb="5">
      <t>ゼンシャ</t>
    </rPh>
    <rPh sb="6" eb="8">
      <t>ヘイキン</t>
    </rPh>
    <phoneticPr fontId="2"/>
  </si>
  <si>
    <t>SJ全社
平均</t>
    <rPh sb="2" eb="4">
      <t>ゼンシャ</t>
    </rPh>
    <rPh sb="5" eb="7">
      <t>ヘイキン</t>
    </rPh>
    <phoneticPr fontId="2"/>
  </si>
  <si>
    <t>ＫＰＩ指標</t>
    <rPh sb="3" eb="5">
      <t>シヒョウ</t>
    </rPh>
    <phoneticPr fontId="2"/>
  </si>
  <si>
    <t>2021年度</t>
    <rPh sb="4" eb="6">
      <t>ネンド</t>
    </rPh>
    <phoneticPr fontId="2"/>
  </si>
  <si>
    <t>2020年度</t>
    <rPh sb="4" eb="6">
      <t>ネンド</t>
    </rPh>
    <phoneticPr fontId="2"/>
  </si>
  <si>
    <t>＜ご参考＞</t>
    <rPh sb="2" eb="4">
      <t>サンコウ</t>
    </rPh>
    <phoneticPr fontId="2"/>
  </si>
  <si>
    <t>ｺﾝﾌﾟﾗｲｱﾝｽ研修実施回数</t>
    <rPh sb="8" eb="10">
      <t>ケンシュウ</t>
    </rPh>
    <rPh sb="10" eb="12">
      <t>ジッシ</t>
    </rPh>
    <rPh sb="12" eb="14">
      <t>カイスウ</t>
    </rPh>
    <phoneticPr fontId="2"/>
  </si>
  <si>
    <t>⑥</t>
    <phoneticPr fontId="2"/>
  </si>
  <si>
    <t>2022年度
目標</t>
    <rPh sb="4" eb="6">
      <t>ネンド</t>
    </rPh>
    <rPh sb="7" eb="9">
      <t>モクヒョウ</t>
    </rPh>
    <phoneticPr fontId="2"/>
  </si>
  <si>
    <t>対
前年度</t>
    <rPh sb="0" eb="1">
      <t>タイ</t>
    </rPh>
    <rPh sb="2" eb="5">
      <t>ゼンネンド</t>
    </rPh>
    <phoneticPr fontId="2"/>
  </si>
  <si>
    <t>対
目標</t>
    <rPh sb="0" eb="1">
      <t>タイ</t>
    </rPh>
    <rPh sb="2" eb="4">
      <t>モクヒョウ</t>
    </rPh>
    <phoneticPr fontId="2"/>
  </si>
  <si>
    <t>2021年度
実績</t>
    <rPh sb="4" eb="6">
      <t>ネンド</t>
    </rPh>
    <rPh sb="7" eb="9">
      <t>ジッセキ</t>
    </rPh>
    <phoneticPr fontId="2"/>
  </si>
  <si>
    <t>2021年度
目標</t>
    <rPh sb="4" eb="6">
      <t>ネンド</t>
    </rPh>
    <rPh sb="7" eb="9">
      <t>モクヒョウ</t>
    </rPh>
    <phoneticPr fontId="2"/>
  </si>
  <si>
    <t>2020年度
実績</t>
    <rPh sb="4" eb="6">
      <t>ネンド</t>
    </rPh>
    <rPh sb="7" eb="9">
      <t>ジッセキ</t>
    </rPh>
    <phoneticPr fontId="2"/>
  </si>
  <si>
    <t>2022年度</t>
    <rPh sb="4" eb="6">
      <t>ネンド</t>
    </rPh>
    <phoneticPr fontId="2"/>
  </si>
  <si>
    <t>2023年度
目標</t>
    <rPh sb="4" eb="6">
      <t>ネンド</t>
    </rPh>
    <rPh sb="7" eb="9">
      <t>モクヒョウ</t>
    </rPh>
    <phoneticPr fontId="2"/>
  </si>
  <si>
    <t>2022年度
実績</t>
    <rPh sb="4" eb="6">
      <t>ネンド</t>
    </rPh>
    <rPh sb="7" eb="9">
      <t>ジッセキ</t>
    </rPh>
    <phoneticPr fontId="2"/>
  </si>
  <si>
    <t>+8回</t>
    <rPh sb="2" eb="3">
      <t>カイ</t>
    </rPh>
    <phoneticPr fontId="2"/>
  </si>
  <si>
    <t>2024年度
目標</t>
    <rPh sb="4" eb="6">
      <t>ネンド</t>
    </rPh>
    <rPh sb="7" eb="9">
      <t>モクヒョウ</t>
    </rPh>
    <phoneticPr fontId="2"/>
  </si>
  <si>
    <t>2024年度
9月末</t>
    <rPh sb="4" eb="6">
      <t>ネンド</t>
    </rPh>
    <rPh sb="8" eb="9">
      <t>ガツ</t>
    </rPh>
    <rPh sb="9" eb="10">
      <t>マツ</t>
    </rPh>
    <phoneticPr fontId="2"/>
  </si>
  <si>
    <t>2023年度
実績</t>
    <rPh sb="4" eb="6">
      <t>ネンド</t>
    </rPh>
    <rPh sb="7" eb="9">
      <t>ジッセキ</t>
    </rPh>
    <phoneticPr fontId="2"/>
  </si>
  <si>
    <t>対
前年度</t>
    <rPh sb="0" eb="1">
      <t>タイ</t>
    </rPh>
    <rPh sb="2" eb="4">
      <t>ゼンネン</t>
    </rPh>
    <rPh sb="4" eb="5">
      <t>ド</t>
    </rPh>
    <phoneticPr fontId="2"/>
  </si>
  <si>
    <t>2023年度</t>
    <rPh sb="4" eb="6">
      <t>ネンド</t>
    </rPh>
    <phoneticPr fontId="2"/>
  </si>
  <si>
    <t>2024年度9月末</t>
    <rPh sb="4" eb="6">
      <t>ネンド</t>
    </rPh>
    <rPh sb="7" eb="9">
      <t>ガツマツ</t>
    </rPh>
    <phoneticPr fontId="2"/>
  </si>
  <si>
    <t>満期日7日前証券作成率*</t>
    <rPh sb="0" eb="3">
      <t>マンキビ</t>
    </rPh>
    <rPh sb="4" eb="5">
      <t>ヒ</t>
    </rPh>
    <rPh sb="5" eb="6">
      <t>マエ</t>
    </rPh>
    <rPh sb="6" eb="8">
      <t>ショウケン</t>
    </rPh>
    <rPh sb="8" eb="10">
      <t>サクセイ</t>
    </rPh>
    <rPh sb="10" eb="11">
      <t>リツ</t>
    </rPh>
    <phoneticPr fontId="2"/>
  </si>
  <si>
    <t>*2023年度までは始期日前証券作成率</t>
    <rPh sb="5" eb="7">
      <t>ネンド</t>
    </rPh>
    <rPh sb="10" eb="12">
      <t>シキ</t>
    </rPh>
    <rPh sb="12" eb="13">
      <t>ビ</t>
    </rPh>
    <rPh sb="13" eb="14">
      <t>マエ</t>
    </rPh>
    <rPh sb="14" eb="16">
      <t>ショウケン</t>
    </rPh>
    <rPh sb="16" eb="18">
      <t>サクセイ</t>
    </rPh>
    <rPh sb="18" eb="19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</si>
</sst>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\+#,##0.0&quot;%&quot;;\△#,##0.0&quot;%&quot;;\±0&quot;%&quot;"/>
    <numFmt numFmtId="177" formatCode="#,##0.0&quot;%&quot;"/>
    <numFmt numFmtId="178" formatCode="\+#,##0.0&quot;%&quot;;\▲#,##0.0&quot;%&quot;;\±0&quot;%&quot;"/>
    <numFmt numFmtId="179" formatCode="\+#,##0.0&quot;日&quot;;\△#,##0.0&quot;日&quot;;\±0&quot;日&quot;"/>
    <numFmt numFmtId="180" formatCode="#,##0.0&quot;日&quot;"/>
    <numFmt numFmtId="181" formatCode="\+#,##0.0&quot;pt&quot;;\▲#,##0.0&quot;pt&quot;;\±0&quot;pt&quot;"/>
    <numFmt numFmtId="182" formatCode="#,##0.0&quot;pt&quot;"/>
    <numFmt numFmtId="183" formatCode="\+#,##0&quot;回&quot;;\▲#,##0&quot;回&quot;;\±0&quot;回&quot;"/>
    <numFmt numFmtId="184" formatCode="#,##0&quot;回&quot;"/>
    <numFmt numFmtId="185" formatCode="#,##0.0&quot;pt&quot;;\▲#,##0.0&quot;pt&quot;;\±0&quot;pt&quot;"/>
  </numFmts>
  <fonts count="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1" fillId="0" borderId="1" xfId="0" applyNumberFormat="1" applyFont="1" applyBorder="1">
      <alignment vertical="center"/>
    </xf>
    <xf numFmtId="176" fontId="1" fillId="0" borderId="3" xfId="0" applyNumberFormat="1" applyFont="1" applyBorder="1">
      <alignment vertical="center"/>
    </xf>
    <xf numFmtId="178" fontId="1" fillId="0" borderId="5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78" fontId="1" fillId="0" borderId="8" xfId="0" applyNumberFormat="1" applyFont="1" applyBorder="1">
      <alignment vertical="center"/>
    </xf>
    <xf numFmtId="178" fontId="1" fillId="0" borderId="10" xfId="0" applyNumberFormat="1" applyFont="1" applyBorder="1">
      <alignment vertical="center"/>
    </xf>
    <xf numFmtId="178" fontId="1" fillId="0" borderId="12" xfId="0" applyNumberFormat="1" applyFont="1" applyBorder="1">
      <alignment vertical="center"/>
    </xf>
    <xf numFmtId="0" fontId="1" fillId="2" borderId="14" xfId="0" applyFont="1" applyFill="1" applyBorder="1" applyAlignment="1">
      <alignment horizontal="center" vertical="center"/>
    </xf>
    <xf numFmtId="179" fontId="1" fillId="0" borderId="8" xfId="0" applyNumberFormat="1" applyFont="1" applyBorder="1">
      <alignment vertical="center"/>
    </xf>
    <xf numFmtId="179" fontId="1" fillId="0" borderId="10" xfId="0" applyNumberFormat="1" applyFont="1" applyBorder="1">
      <alignment vertical="center"/>
    </xf>
    <xf numFmtId="179" fontId="1" fillId="0" borderId="12" xfId="0" applyNumberFormat="1" applyFont="1" applyBorder="1">
      <alignment vertical="center"/>
    </xf>
    <xf numFmtId="181" fontId="1" fillId="0" borderId="8" xfId="0" applyNumberFormat="1" applyFont="1" applyBorder="1">
      <alignment vertical="center"/>
    </xf>
    <xf numFmtId="181" fontId="1" fillId="0" borderId="10" xfId="0" applyNumberFormat="1" applyFont="1" applyBorder="1">
      <alignment vertical="center"/>
    </xf>
    <xf numFmtId="181" fontId="1" fillId="0" borderId="12" xfId="0" applyNumberFormat="1" applyFont="1" applyBorder="1">
      <alignment vertical="center"/>
    </xf>
    <xf numFmtId="181" fontId="1" fillId="0" borderId="10" xfId="0" applyNumberFormat="1" applyFont="1" applyBorder="1" applyAlignment="1">
      <alignment horizontal="center" vertical="center"/>
    </xf>
    <xf numFmtId="178" fontId="1" fillId="0" borderId="8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183" fontId="1" fillId="0" borderId="27" xfId="0" applyNumberFormat="1" applyFont="1" applyBorder="1">
      <alignment vertical="center"/>
    </xf>
    <xf numFmtId="184" fontId="1" fillId="3" borderId="28" xfId="0" applyNumberFormat="1" applyFont="1" applyFill="1" applyBorder="1">
      <alignment vertical="center"/>
    </xf>
    <xf numFmtId="184" fontId="1" fillId="4" borderId="29" xfId="0" applyNumberFormat="1" applyFont="1" applyFill="1" applyBorder="1">
      <alignment vertical="center"/>
    </xf>
    <xf numFmtId="0" fontId="1" fillId="2" borderId="29" xfId="0" applyFont="1" applyFill="1" applyBorder="1" applyAlignment="1">
      <alignment horizontal="center" vertical="center"/>
    </xf>
    <xf numFmtId="176" fontId="1" fillId="0" borderId="32" xfId="0" applyNumberFormat="1" applyFont="1" applyBorder="1">
      <alignment vertical="center"/>
    </xf>
    <xf numFmtId="177" fontId="1" fillId="4" borderId="14" xfId="0" applyNumberFormat="1" applyFont="1" applyFill="1" applyBorder="1">
      <alignment vertical="center"/>
    </xf>
    <xf numFmtId="178" fontId="1" fillId="0" borderId="13" xfId="0" applyNumberFormat="1" applyFont="1" applyBorder="1" applyAlignment="1">
      <alignment horizontal="center" vertical="center"/>
    </xf>
    <xf numFmtId="178" fontId="1" fillId="0" borderId="13" xfId="0" applyNumberFormat="1" applyFont="1" applyBorder="1">
      <alignment vertical="center"/>
    </xf>
    <xf numFmtId="177" fontId="1" fillId="3" borderId="33" xfId="0" applyNumberFormat="1" applyFont="1" applyFill="1" applyBorder="1">
      <alignment vertical="center"/>
    </xf>
    <xf numFmtId="178" fontId="1" fillId="0" borderId="32" xfId="0" applyNumberFormat="1" applyFont="1" applyBorder="1">
      <alignment vertical="center"/>
    </xf>
    <xf numFmtId="179" fontId="1" fillId="0" borderId="32" xfId="0" applyNumberFormat="1" applyFont="1" applyBorder="1">
      <alignment vertical="center"/>
    </xf>
    <xf numFmtId="179" fontId="1" fillId="0" borderId="13" xfId="0" applyNumberFormat="1" applyFont="1" applyBorder="1">
      <alignment vertical="center"/>
    </xf>
    <xf numFmtId="180" fontId="1" fillId="4" borderId="14" xfId="0" applyNumberFormat="1" applyFont="1" applyFill="1" applyBorder="1">
      <alignment vertical="center"/>
    </xf>
    <xf numFmtId="180" fontId="1" fillId="3" borderId="33" xfId="0" applyNumberFormat="1" applyFont="1" applyFill="1" applyBorder="1">
      <alignment vertical="center"/>
    </xf>
    <xf numFmtId="181" fontId="1" fillId="0" borderId="13" xfId="0" applyNumberFormat="1" applyFont="1" applyBorder="1">
      <alignment vertical="center"/>
    </xf>
    <xf numFmtId="181" fontId="1" fillId="0" borderId="32" xfId="0" applyNumberFormat="1" applyFont="1" applyBorder="1">
      <alignment vertical="center"/>
    </xf>
    <xf numFmtId="182" fontId="1" fillId="4" borderId="14" xfId="0" applyNumberFormat="1" applyFont="1" applyFill="1" applyBorder="1">
      <alignment vertical="center"/>
    </xf>
    <xf numFmtId="182" fontId="1" fillId="3" borderId="33" xfId="0" applyNumberFormat="1" applyFont="1" applyFill="1" applyBorder="1">
      <alignment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182" fontId="1" fillId="4" borderId="11" xfId="0" applyNumberFormat="1" applyFont="1" applyFill="1" applyBorder="1">
      <alignment vertical="center"/>
    </xf>
    <xf numFmtId="177" fontId="1" fillId="4" borderId="11" xfId="0" applyNumberFormat="1" applyFont="1" applyFill="1" applyBorder="1">
      <alignment vertical="center"/>
    </xf>
    <xf numFmtId="180" fontId="1" fillId="4" borderId="11" xfId="0" applyNumberFormat="1" applyFont="1" applyFill="1" applyBorder="1">
      <alignment vertical="center"/>
    </xf>
    <xf numFmtId="184" fontId="1" fillId="4" borderId="30" xfId="0" applyNumberFormat="1" applyFont="1" applyFill="1" applyBorder="1">
      <alignment vertical="center"/>
    </xf>
    <xf numFmtId="181" fontId="1" fillId="0" borderId="33" xfId="0" applyNumberFormat="1" applyFont="1" applyBorder="1">
      <alignment vertical="center"/>
    </xf>
    <xf numFmtId="185" fontId="1" fillId="3" borderId="33" xfId="0" applyNumberFormat="1" applyFont="1" applyFill="1" applyBorder="1">
      <alignment vertical="center"/>
    </xf>
    <xf numFmtId="183" fontId="1" fillId="0" borderId="38" xfId="0" applyNumberFormat="1" applyFont="1" applyBorder="1">
      <alignment vertical="center"/>
    </xf>
    <xf numFmtId="182" fontId="1" fillId="5" borderId="9" xfId="0" applyNumberFormat="1" applyFont="1" applyFill="1" applyBorder="1">
      <alignment vertical="center"/>
    </xf>
    <xf numFmtId="177" fontId="1" fillId="5" borderId="9" xfId="0" applyNumberFormat="1" applyFont="1" applyFill="1" applyBorder="1">
      <alignment vertical="center"/>
    </xf>
    <xf numFmtId="180" fontId="1" fillId="5" borderId="9" xfId="0" applyNumberFormat="1" applyFont="1" applyFill="1" applyBorder="1">
      <alignment vertical="center"/>
    </xf>
    <xf numFmtId="177" fontId="1" fillId="5" borderId="2" xfId="0" applyNumberFormat="1" applyFont="1" applyFill="1" applyBorder="1">
      <alignment vertical="center"/>
    </xf>
    <xf numFmtId="182" fontId="1" fillId="5" borderId="11" xfId="0" applyNumberFormat="1" applyFont="1" applyFill="1" applyBorder="1">
      <alignment vertical="center"/>
    </xf>
    <xf numFmtId="178" fontId="1" fillId="5" borderId="12" xfId="0" applyNumberFormat="1" applyFont="1" applyFill="1" applyBorder="1" applyAlignment="1">
      <alignment horizontal="center" vertical="center"/>
    </xf>
    <xf numFmtId="177" fontId="1" fillId="5" borderId="11" xfId="0" applyNumberFormat="1" applyFont="1" applyFill="1" applyBorder="1">
      <alignment vertical="center"/>
    </xf>
    <xf numFmtId="180" fontId="1" fillId="5" borderId="11" xfId="0" applyNumberFormat="1" applyFont="1" applyFill="1" applyBorder="1">
      <alignment vertical="center"/>
    </xf>
    <xf numFmtId="177" fontId="1" fillId="5" borderId="4" xfId="0" applyNumberFormat="1" applyFont="1" applyFill="1" applyBorder="1">
      <alignment vertical="center"/>
    </xf>
    <xf numFmtId="182" fontId="1" fillId="5" borderId="11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182" fontId="1" fillId="5" borderId="13" xfId="0" applyNumberFormat="1" applyFont="1" applyFill="1" applyBorder="1">
      <alignment vertical="center"/>
    </xf>
    <xf numFmtId="0" fontId="1" fillId="5" borderId="9" xfId="0" applyFont="1" applyFill="1" applyBorder="1" applyAlignment="1">
      <alignment horizontal="center" vertical="center"/>
    </xf>
    <xf numFmtId="177" fontId="1" fillId="5" borderId="13" xfId="0" applyNumberFormat="1" applyFont="1" applyFill="1" applyBorder="1">
      <alignment vertical="center"/>
    </xf>
    <xf numFmtId="180" fontId="1" fillId="5" borderId="13" xfId="0" applyNumberFormat="1" applyFont="1" applyFill="1" applyBorder="1">
      <alignment vertical="center"/>
    </xf>
    <xf numFmtId="0" fontId="1" fillId="5" borderId="6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 wrapText="1"/>
    </xf>
    <xf numFmtId="182" fontId="1" fillId="3" borderId="11" xfId="0" applyNumberFormat="1" applyFont="1" applyFill="1" applyBorder="1">
      <alignment vertical="center"/>
    </xf>
    <xf numFmtId="177" fontId="1" fillId="3" borderId="11" xfId="0" applyNumberFormat="1" applyFont="1" applyFill="1" applyBorder="1">
      <alignment vertical="center"/>
    </xf>
    <xf numFmtId="180" fontId="1" fillId="3" borderId="11" xfId="0" applyNumberFormat="1" applyFont="1" applyFill="1" applyBorder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wrapText="1"/>
    </xf>
    <xf numFmtId="185" fontId="1" fillId="3" borderId="13" xfId="0" applyNumberFormat="1" applyFont="1" applyFill="1" applyBorder="1">
      <alignment vertical="center"/>
    </xf>
    <xf numFmtId="182" fontId="1" fillId="3" borderId="13" xfId="0" applyNumberFormat="1" applyFont="1" applyFill="1" applyBorder="1">
      <alignment vertical="center"/>
    </xf>
    <xf numFmtId="177" fontId="1" fillId="3" borderId="13" xfId="0" applyNumberFormat="1" applyFont="1" applyFill="1" applyBorder="1">
      <alignment vertical="center"/>
    </xf>
    <xf numFmtId="180" fontId="1" fillId="3" borderId="13" xfId="0" applyNumberFormat="1" applyFont="1" applyFill="1" applyBorder="1">
      <alignment vertical="center"/>
    </xf>
    <xf numFmtId="184" fontId="1" fillId="3" borderId="27" xfId="0" applyNumberFormat="1" applyFont="1" applyFill="1" applyBorder="1">
      <alignment vertical="center"/>
    </xf>
    <xf numFmtId="0" fontId="3" fillId="2" borderId="36" xfId="0" applyFont="1" applyFill="1" applyBorder="1" applyAlignment="1">
      <alignment horizontal="center" vertical="center" wrapText="1"/>
    </xf>
    <xf numFmtId="178" fontId="1" fillId="0" borderId="33" xfId="0" applyNumberFormat="1" applyFont="1" applyBorder="1">
      <alignment vertical="center"/>
    </xf>
    <xf numFmtId="179" fontId="1" fillId="0" borderId="33" xfId="0" applyNumberFormat="1" applyFont="1" applyBorder="1">
      <alignment vertical="center"/>
    </xf>
    <xf numFmtId="176" fontId="1" fillId="0" borderId="33" xfId="0" applyNumberFormat="1" applyFont="1" applyBorder="1">
      <alignment vertical="center"/>
    </xf>
    <xf numFmtId="183" fontId="1" fillId="0" borderId="37" xfId="0" applyNumberFormat="1" applyFont="1" applyBorder="1">
      <alignment vertical="center"/>
    </xf>
    <xf numFmtId="183" fontId="1" fillId="0" borderId="39" xfId="0" applyNumberFormat="1" applyFont="1" applyBorder="1">
      <alignment vertical="center"/>
    </xf>
    <xf numFmtId="49" fontId="1" fillId="0" borderId="27" xfId="0" applyNumberFormat="1" applyFont="1" applyBorder="1" applyAlignment="1">
      <alignment horizontal="right" vertical="center"/>
    </xf>
    <xf numFmtId="0" fontId="1" fillId="2" borderId="13" xfId="0" applyFont="1" applyFill="1" applyBorder="1" applyAlignment="1">
      <alignment horizontal="center" vertical="center"/>
    </xf>
    <xf numFmtId="184" fontId="1" fillId="3" borderId="37" xfId="0" applyNumberFormat="1" applyFont="1" applyFill="1" applyBorder="1">
      <alignment vertical="center"/>
    </xf>
    <xf numFmtId="0" fontId="3" fillId="0" borderId="0" xfId="0" applyFont="1" applyAlignment="1">
      <alignment vertical="top"/>
    </xf>
    <xf numFmtId="0" fontId="1" fillId="2" borderId="13" xfId="0" applyFont="1" applyFill="1" applyBorder="1">
      <alignment vertical="center"/>
    </xf>
    <xf numFmtId="0" fontId="1" fillId="2" borderId="34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31" xfId="0" applyFont="1" applyFill="1" applyBorder="1">
      <alignment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2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2"/>
  <sheetViews>
    <sheetView showGridLines="0" tabSelected="1" zoomScale="85" zoomScaleNormal="85" workbookViewId="0">
      <pane xSplit="3" topLeftCell="D1" activePane="topRight" state="frozen"/>
      <selection pane="topRight" sqref="A1:C1"/>
    </sheetView>
  </sheetViews>
  <sheetFormatPr defaultRowHeight="18" customHeight="1" x14ac:dyDescent="0.4"/>
  <cols>
    <col min="1" max="1" width="4.625" style="2" customWidth="1"/>
    <col min="2" max="2" width="10.875" style="2" customWidth="1"/>
    <col min="3" max="3" width="13.125" style="1" customWidth="1"/>
    <col min="4" max="23" width="9.125" style="1" customWidth="1"/>
    <col min="24" max="16384" width="9" style="1"/>
  </cols>
  <sheetData>
    <row r="1" spans="1:23" ht="36" customHeight="1" x14ac:dyDescent="0.4">
      <c r="A1" s="101" t="s">
        <v>20</v>
      </c>
      <c r="B1" s="99"/>
      <c r="C1" s="102"/>
      <c r="D1" s="72" t="s">
        <v>31</v>
      </c>
      <c r="E1" s="46" t="s">
        <v>30</v>
      </c>
      <c r="F1" s="47" t="s">
        <v>29</v>
      </c>
      <c r="G1" s="45" t="s">
        <v>27</v>
      </c>
      <c r="H1" s="45" t="s">
        <v>28</v>
      </c>
      <c r="I1" s="48" t="s">
        <v>26</v>
      </c>
      <c r="J1" s="78" t="s">
        <v>34</v>
      </c>
      <c r="K1" s="45" t="s">
        <v>27</v>
      </c>
      <c r="L1" s="45" t="s">
        <v>28</v>
      </c>
      <c r="M1" s="48" t="s">
        <v>33</v>
      </c>
      <c r="N1" s="78" t="s">
        <v>38</v>
      </c>
      <c r="O1" s="45" t="s">
        <v>27</v>
      </c>
      <c r="P1" s="44" t="s">
        <v>28</v>
      </c>
      <c r="Q1" s="48" t="s">
        <v>36</v>
      </c>
      <c r="R1" s="47" t="s">
        <v>37</v>
      </c>
      <c r="S1" s="84" t="s">
        <v>39</v>
      </c>
      <c r="T1" s="44" t="s">
        <v>28</v>
      </c>
    </row>
    <row r="2" spans="1:23" ht="24" customHeight="1" x14ac:dyDescent="0.4">
      <c r="A2" s="103" t="s">
        <v>15</v>
      </c>
      <c r="B2" s="106" t="s">
        <v>14</v>
      </c>
      <c r="C2" s="91" t="s">
        <v>13</v>
      </c>
      <c r="D2" s="73">
        <v>0</v>
      </c>
      <c r="E2" s="42">
        <v>10</v>
      </c>
      <c r="F2" s="54">
        <v>-9.1</v>
      </c>
      <c r="G2" s="40">
        <f t="shared" ref="G2:G8" si="0">F2-D2</f>
        <v>-9.1</v>
      </c>
      <c r="H2" s="40">
        <f t="shared" ref="H2:H10" si="1">F2-E2</f>
        <v>-19.100000000000001</v>
      </c>
      <c r="I2" s="49">
        <v>15</v>
      </c>
      <c r="J2" s="79">
        <v>3.6</v>
      </c>
      <c r="K2" s="53">
        <f t="shared" ref="K2:K10" si="2">IF(ISBLANK(J2)," ",J2-F2)</f>
        <v>12.7</v>
      </c>
      <c r="L2" s="41">
        <f t="shared" ref="L2:L10" si="3">IF(ISBLANK(J2)," ",J2-I2)</f>
        <v>-11.4</v>
      </c>
      <c r="M2" s="49">
        <v>15</v>
      </c>
      <c r="N2" s="79">
        <v>-13.3</v>
      </c>
      <c r="O2" s="53">
        <f>N2-J2</f>
        <v>-16.900000000000002</v>
      </c>
      <c r="P2" s="41">
        <f t="shared" ref="P2:P10" si="4">N2-M2</f>
        <v>-28.3</v>
      </c>
      <c r="Q2" s="49">
        <v>15</v>
      </c>
      <c r="R2" s="54">
        <v>-100</v>
      </c>
      <c r="S2" s="53">
        <f>R2-N2</f>
        <v>-86.7</v>
      </c>
      <c r="T2" s="41">
        <f t="shared" ref="T2:T10" si="5">R2-Q2</f>
        <v>-115</v>
      </c>
    </row>
    <row r="3" spans="1:23" ht="24" customHeight="1" x14ac:dyDescent="0.4">
      <c r="A3" s="104"/>
      <c r="B3" s="107"/>
      <c r="C3" s="91" t="s">
        <v>12</v>
      </c>
      <c r="D3" s="73">
        <v>8.1999999999999993</v>
      </c>
      <c r="E3" s="42">
        <v>10</v>
      </c>
      <c r="F3" s="43">
        <v>8.3000000000000007</v>
      </c>
      <c r="G3" s="40">
        <f t="shared" si="0"/>
        <v>0.10000000000000142</v>
      </c>
      <c r="H3" s="40">
        <f t="shared" si="1"/>
        <v>-1.6999999999999993</v>
      </c>
      <c r="I3" s="49">
        <v>10</v>
      </c>
      <c r="J3" s="80">
        <v>8.1999999999999993</v>
      </c>
      <c r="K3" s="53">
        <f t="shared" si="2"/>
        <v>-0.10000000000000142</v>
      </c>
      <c r="L3" s="41">
        <f t="shared" si="3"/>
        <v>-1.8000000000000007</v>
      </c>
      <c r="M3" s="49">
        <v>10</v>
      </c>
      <c r="N3" s="80">
        <v>8</v>
      </c>
      <c r="O3" s="53">
        <f t="shared" ref="O3:O10" si="6">N3-J3</f>
        <v>-0.19999999999999929</v>
      </c>
      <c r="P3" s="41">
        <f t="shared" si="4"/>
        <v>-2</v>
      </c>
      <c r="Q3" s="49">
        <v>10</v>
      </c>
      <c r="R3" s="43">
        <v>7</v>
      </c>
      <c r="S3" s="53">
        <f t="shared" ref="S3:S10" si="7">R3-N3</f>
        <v>-1</v>
      </c>
      <c r="T3" s="41">
        <f>R3-Q3</f>
        <v>-3</v>
      </c>
    </row>
    <row r="4" spans="1:23" ht="24" customHeight="1" x14ac:dyDescent="0.4">
      <c r="A4" s="105"/>
      <c r="B4" s="108"/>
      <c r="C4" s="91" t="s">
        <v>11</v>
      </c>
      <c r="D4" s="74">
        <v>10.1</v>
      </c>
      <c r="E4" s="31">
        <v>15</v>
      </c>
      <c r="F4" s="34">
        <v>13.2</v>
      </c>
      <c r="G4" s="33">
        <f t="shared" si="0"/>
        <v>3.0999999999999996</v>
      </c>
      <c r="H4" s="33">
        <f t="shared" si="1"/>
        <v>-1.8000000000000007</v>
      </c>
      <c r="I4" s="50">
        <v>15</v>
      </c>
      <c r="J4" s="80">
        <v>18.5</v>
      </c>
      <c r="K4" s="85">
        <f t="shared" si="2"/>
        <v>5.3000000000000007</v>
      </c>
      <c r="L4" s="35">
        <f t="shared" si="3"/>
        <v>3.5</v>
      </c>
      <c r="M4" s="50">
        <v>20</v>
      </c>
      <c r="N4" s="80">
        <v>10.199999999999999</v>
      </c>
      <c r="O4" s="85">
        <f t="shared" si="6"/>
        <v>-8.3000000000000007</v>
      </c>
      <c r="P4" s="35">
        <f t="shared" si="4"/>
        <v>-9.8000000000000007</v>
      </c>
      <c r="Q4" s="50">
        <v>15</v>
      </c>
      <c r="R4" s="43">
        <v>0.7</v>
      </c>
      <c r="S4" s="85">
        <f t="shared" si="7"/>
        <v>-9.5</v>
      </c>
      <c r="T4" s="35">
        <f t="shared" si="5"/>
        <v>-14.3</v>
      </c>
    </row>
    <row r="5" spans="1:23" ht="24" customHeight="1" x14ac:dyDescent="0.4">
      <c r="A5" s="109" t="s">
        <v>10</v>
      </c>
      <c r="B5" s="94" t="s">
        <v>42</v>
      </c>
      <c r="C5" s="95"/>
      <c r="D5" s="74">
        <v>97.5</v>
      </c>
      <c r="E5" s="31">
        <v>98</v>
      </c>
      <c r="F5" s="34">
        <v>99.6</v>
      </c>
      <c r="G5" s="40">
        <f t="shared" si="0"/>
        <v>2.0999999999999943</v>
      </c>
      <c r="H5" s="40">
        <f t="shared" si="1"/>
        <v>1.5999999999999943</v>
      </c>
      <c r="I5" s="50">
        <v>98</v>
      </c>
      <c r="J5" s="81">
        <v>99.6</v>
      </c>
      <c r="K5" s="85">
        <f t="shared" si="2"/>
        <v>0</v>
      </c>
      <c r="L5" s="35">
        <f t="shared" si="3"/>
        <v>1.5999999999999943</v>
      </c>
      <c r="M5" s="50">
        <v>98</v>
      </c>
      <c r="N5" s="81">
        <v>99.2</v>
      </c>
      <c r="O5" s="85">
        <f t="shared" si="6"/>
        <v>-0.39999999999999147</v>
      </c>
      <c r="P5" s="35">
        <f t="shared" si="4"/>
        <v>1.2000000000000028</v>
      </c>
      <c r="Q5" s="50">
        <v>99</v>
      </c>
      <c r="R5" s="34">
        <v>97.2</v>
      </c>
      <c r="S5" s="85">
        <f t="shared" si="7"/>
        <v>-2</v>
      </c>
      <c r="T5" s="35">
        <f t="shared" si="5"/>
        <v>-1.7999999999999972</v>
      </c>
    </row>
    <row r="6" spans="1:23" ht="24" customHeight="1" x14ac:dyDescent="0.4">
      <c r="A6" s="109"/>
      <c r="B6" s="94" t="s">
        <v>9</v>
      </c>
      <c r="C6" s="95"/>
      <c r="D6" s="75">
        <v>1.8</v>
      </c>
      <c r="E6" s="38">
        <v>1.5</v>
      </c>
      <c r="F6" s="39">
        <v>1</v>
      </c>
      <c r="G6" s="37">
        <f t="shared" si="0"/>
        <v>-0.8</v>
      </c>
      <c r="H6" s="37">
        <f t="shared" si="1"/>
        <v>-0.5</v>
      </c>
      <c r="I6" s="51">
        <v>1.5</v>
      </c>
      <c r="J6" s="82">
        <v>1.1000000000000001</v>
      </c>
      <c r="K6" s="86">
        <f t="shared" si="2"/>
        <v>0.10000000000000009</v>
      </c>
      <c r="L6" s="36">
        <f t="shared" si="3"/>
        <v>-0.39999999999999991</v>
      </c>
      <c r="M6" s="51">
        <v>1.5</v>
      </c>
      <c r="N6" s="82">
        <v>1.2</v>
      </c>
      <c r="O6" s="86">
        <f t="shared" si="6"/>
        <v>9.9999999999999867E-2</v>
      </c>
      <c r="P6" s="36">
        <f t="shared" si="4"/>
        <v>-0.30000000000000004</v>
      </c>
      <c r="Q6" s="51">
        <v>1.5</v>
      </c>
      <c r="R6" s="39">
        <v>4.5</v>
      </c>
      <c r="S6" s="86">
        <f t="shared" si="7"/>
        <v>3.3</v>
      </c>
      <c r="T6" s="36">
        <f t="shared" si="5"/>
        <v>3</v>
      </c>
    </row>
    <row r="7" spans="1:23" ht="24" customHeight="1" x14ac:dyDescent="0.4">
      <c r="A7" s="12" t="s">
        <v>8</v>
      </c>
      <c r="B7" s="94" t="s">
        <v>7</v>
      </c>
      <c r="C7" s="95"/>
      <c r="D7" s="74">
        <v>64.7</v>
      </c>
      <c r="E7" s="31">
        <v>75</v>
      </c>
      <c r="F7" s="34">
        <v>79.099999999999994</v>
      </c>
      <c r="G7" s="33">
        <f t="shared" si="0"/>
        <v>14.399999999999991</v>
      </c>
      <c r="H7" s="33">
        <f t="shared" si="1"/>
        <v>4.0999999999999943</v>
      </c>
      <c r="I7" s="50">
        <v>80</v>
      </c>
      <c r="J7" s="81">
        <v>97.1</v>
      </c>
      <c r="K7" s="85">
        <f t="shared" si="2"/>
        <v>18</v>
      </c>
      <c r="L7" s="35">
        <f t="shared" si="3"/>
        <v>17.099999999999994</v>
      </c>
      <c r="M7" s="50">
        <v>90</v>
      </c>
      <c r="N7" s="81">
        <v>92.2</v>
      </c>
      <c r="O7" s="85">
        <f t="shared" si="6"/>
        <v>-4.8999999999999915</v>
      </c>
      <c r="P7" s="35">
        <f t="shared" si="4"/>
        <v>2.2000000000000028</v>
      </c>
      <c r="Q7" s="50">
        <v>90</v>
      </c>
      <c r="R7" s="34">
        <v>83.8</v>
      </c>
      <c r="S7" s="85">
        <f t="shared" si="7"/>
        <v>-8.4000000000000057</v>
      </c>
      <c r="T7" s="35">
        <f t="shared" si="5"/>
        <v>-6.2000000000000028</v>
      </c>
    </row>
    <row r="8" spans="1:23" ht="24" customHeight="1" x14ac:dyDescent="0.4">
      <c r="A8" s="12" t="s">
        <v>6</v>
      </c>
      <c r="B8" s="94" t="s">
        <v>5</v>
      </c>
      <c r="C8" s="95"/>
      <c r="D8" s="74">
        <v>95.7</v>
      </c>
      <c r="E8" s="31">
        <v>95</v>
      </c>
      <c r="F8" s="34">
        <v>93.2</v>
      </c>
      <c r="G8" s="33">
        <f t="shared" si="0"/>
        <v>-2.5</v>
      </c>
      <c r="H8" s="33">
        <f t="shared" si="1"/>
        <v>-1.7999999999999972</v>
      </c>
      <c r="I8" s="50">
        <v>95</v>
      </c>
      <c r="J8" s="81">
        <v>96.8</v>
      </c>
      <c r="K8" s="85">
        <f t="shared" si="2"/>
        <v>3.5999999999999943</v>
      </c>
      <c r="L8" s="35">
        <f t="shared" si="3"/>
        <v>1.7999999999999972</v>
      </c>
      <c r="M8" s="50">
        <v>96</v>
      </c>
      <c r="N8" s="81">
        <v>95.4</v>
      </c>
      <c r="O8" s="85">
        <f t="shared" si="6"/>
        <v>-1.3999999999999915</v>
      </c>
      <c r="P8" s="35">
        <f t="shared" si="4"/>
        <v>-0.59999999999999432</v>
      </c>
      <c r="Q8" s="50">
        <v>96</v>
      </c>
      <c r="R8" s="34">
        <v>94.7</v>
      </c>
      <c r="S8" s="85">
        <f t="shared" si="7"/>
        <v>-0.70000000000000284</v>
      </c>
      <c r="T8" s="35">
        <f t="shared" si="5"/>
        <v>-1.2999999999999972</v>
      </c>
    </row>
    <row r="9" spans="1:23" ht="24" customHeight="1" x14ac:dyDescent="0.4">
      <c r="A9" s="12" t="s">
        <v>4</v>
      </c>
      <c r="B9" s="94" t="s">
        <v>3</v>
      </c>
      <c r="C9" s="95"/>
      <c r="D9" s="76" t="s">
        <v>1</v>
      </c>
      <c r="E9" s="31">
        <v>5</v>
      </c>
      <c r="F9" s="34">
        <v>7.3</v>
      </c>
      <c r="G9" s="32" t="str">
        <f>IF(D9="－","－",F9-D9)</f>
        <v>－</v>
      </c>
      <c r="H9" s="33">
        <f t="shared" si="1"/>
        <v>2.2999999999999998</v>
      </c>
      <c r="I9" s="50">
        <v>5</v>
      </c>
      <c r="J9" s="81">
        <v>4.9000000000000004</v>
      </c>
      <c r="K9" s="87">
        <f t="shared" si="2"/>
        <v>-2.3999999999999995</v>
      </c>
      <c r="L9" s="30">
        <f t="shared" si="3"/>
        <v>-9.9999999999999645E-2</v>
      </c>
      <c r="M9" s="50">
        <v>5</v>
      </c>
      <c r="N9" s="81">
        <v>6.2</v>
      </c>
      <c r="O9" s="87">
        <f t="shared" si="6"/>
        <v>1.2999999999999998</v>
      </c>
      <c r="P9" s="30">
        <f t="shared" si="4"/>
        <v>1.2000000000000002</v>
      </c>
      <c r="Q9" s="50">
        <v>5</v>
      </c>
      <c r="R9" s="34">
        <v>6.3</v>
      </c>
      <c r="S9" s="87">
        <f t="shared" si="7"/>
        <v>9.9999999999999645E-2</v>
      </c>
      <c r="T9" s="30">
        <f t="shared" si="5"/>
        <v>1.2999999999999998</v>
      </c>
    </row>
    <row r="10" spans="1:23" ht="24" customHeight="1" thickBot="1" x14ac:dyDescent="0.45">
      <c r="A10" s="29" t="s">
        <v>25</v>
      </c>
      <c r="B10" s="96" t="s">
        <v>24</v>
      </c>
      <c r="C10" s="97"/>
      <c r="D10" s="77" t="s">
        <v>1</v>
      </c>
      <c r="E10" s="28">
        <v>8</v>
      </c>
      <c r="F10" s="27">
        <v>8</v>
      </c>
      <c r="G10" s="90" t="s">
        <v>35</v>
      </c>
      <c r="H10" s="26">
        <f t="shared" si="1"/>
        <v>0</v>
      </c>
      <c r="I10" s="52">
        <v>12</v>
      </c>
      <c r="J10" s="83">
        <v>12</v>
      </c>
      <c r="K10" s="88">
        <f t="shared" si="2"/>
        <v>4</v>
      </c>
      <c r="L10" s="55">
        <f t="shared" si="3"/>
        <v>0</v>
      </c>
      <c r="M10" s="52">
        <v>12</v>
      </c>
      <c r="N10" s="83">
        <v>12</v>
      </c>
      <c r="O10" s="89">
        <f t="shared" si="6"/>
        <v>0</v>
      </c>
      <c r="P10" s="55">
        <f t="shared" si="4"/>
        <v>0</v>
      </c>
      <c r="Q10" s="52">
        <v>12</v>
      </c>
      <c r="R10" s="92">
        <v>6</v>
      </c>
      <c r="S10" s="89">
        <f t="shared" si="7"/>
        <v>-6</v>
      </c>
      <c r="T10" s="55">
        <f t="shared" si="5"/>
        <v>-6</v>
      </c>
    </row>
    <row r="11" spans="1:23" ht="24" customHeight="1" thickBot="1" x14ac:dyDescent="0.45">
      <c r="B11" s="93" t="s">
        <v>43</v>
      </c>
    </row>
    <row r="12" spans="1:23" ht="21.75" customHeight="1" thickBot="1" x14ac:dyDescent="0.45">
      <c r="A12" s="1" t="s">
        <v>23</v>
      </c>
      <c r="D12" s="98" t="s">
        <v>22</v>
      </c>
      <c r="E12" s="99"/>
      <c r="F12" s="99"/>
      <c r="G12" s="100"/>
      <c r="H12" s="98" t="s">
        <v>21</v>
      </c>
      <c r="I12" s="99"/>
      <c r="J12" s="99"/>
      <c r="K12" s="100"/>
      <c r="L12" s="98" t="s">
        <v>32</v>
      </c>
      <c r="M12" s="99"/>
      <c r="N12" s="99"/>
      <c r="O12" s="100"/>
      <c r="P12" s="98" t="s">
        <v>40</v>
      </c>
      <c r="Q12" s="99"/>
      <c r="R12" s="99"/>
      <c r="S12" s="100"/>
      <c r="T12" s="98" t="s">
        <v>41</v>
      </c>
      <c r="U12" s="99"/>
      <c r="V12" s="99"/>
      <c r="W12" s="100"/>
    </row>
    <row r="13" spans="1:23" ht="34.5" customHeight="1" x14ac:dyDescent="0.4">
      <c r="A13" s="101" t="s">
        <v>20</v>
      </c>
      <c r="B13" s="99"/>
      <c r="C13" s="102"/>
      <c r="D13" s="25" t="s">
        <v>19</v>
      </c>
      <c r="E13" s="23" t="s">
        <v>18</v>
      </c>
      <c r="F13" s="22" t="s">
        <v>17</v>
      </c>
      <c r="G13" s="21" t="s">
        <v>16</v>
      </c>
      <c r="H13" s="24" t="s">
        <v>19</v>
      </c>
      <c r="I13" s="23" t="s">
        <v>18</v>
      </c>
      <c r="J13" s="22" t="s">
        <v>17</v>
      </c>
      <c r="K13" s="21" t="s">
        <v>16</v>
      </c>
      <c r="L13" s="24" t="s">
        <v>19</v>
      </c>
      <c r="M13" s="23" t="s">
        <v>18</v>
      </c>
      <c r="N13" s="22" t="s">
        <v>17</v>
      </c>
      <c r="O13" s="21" t="s">
        <v>16</v>
      </c>
      <c r="P13" s="24" t="s">
        <v>19</v>
      </c>
      <c r="Q13" s="23" t="s">
        <v>18</v>
      </c>
      <c r="R13" s="22" t="s">
        <v>17</v>
      </c>
      <c r="S13" s="21" t="s">
        <v>16</v>
      </c>
      <c r="T13" s="24" t="s">
        <v>19</v>
      </c>
      <c r="U13" s="23" t="s">
        <v>18</v>
      </c>
      <c r="V13" s="22" t="s">
        <v>17</v>
      </c>
      <c r="W13" s="21" t="s">
        <v>16</v>
      </c>
    </row>
    <row r="14" spans="1:23" ht="24" customHeight="1" x14ac:dyDescent="0.4">
      <c r="A14" s="103" t="s">
        <v>15</v>
      </c>
      <c r="B14" s="106" t="s">
        <v>14</v>
      </c>
      <c r="C14" s="91" t="s">
        <v>13</v>
      </c>
      <c r="D14" s="60">
        <v>32</v>
      </c>
      <c r="E14" s="17">
        <f>IF(ISBLANK(D14)," ",D2-D14)</f>
        <v>-32</v>
      </c>
      <c r="F14" s="67">
        <v>17.5</v>
      </c>
      <c r="G14" s="18">
        <f>IF(ISBLANK(F14)," ",D2-F14)</f>
        <v>-17.5</v>
      </c>
      <c r="H14" s="60">
        <v>33.4</v>
      </c>
      <c r="I14" s="17">
        <f>IF(ISBLANK(H14)," ",F2-H14)</f>
        <v>-42.5</v>
      </c>
      <c r="J14" s="56">
        <v>25.3</v>
      </c>
      <c r="K14" s="16">
        <f>IF(ISBLANK(J14)," ",F2-J14)</f>
        <v>-34.4</v>
      </c>
      <c r="L14" s="56">
        <v>26.7</v>
      </c>
      <c r="M14" s="17">
        <f>IF(ISBLANK(L14)," ",J2-L14)</f>
        <v>-23.099999999999998</v>
      </c>
      <c r="N14" s="56">
        <v>18.600000000000001</v>
      </c>
      <c r="O14" s="16">
        <f t="shared" ref="O14:O21" si="8">IF(ISBLANK(N14)," ",J2-N14)</f>
        <v>-15.000000000000002</v>
      </c>
      <c r="P14" s="56">
        <v>25.9</v>
      </c>
      <c r="Q14" s="17">
        <f>IF(ISBLANK(P14)," ",N2-P14)</f>
        <v>-39.200000000000003</v>
      </c>
      <c r="R14" s="56">
        <v>16.399999999999999</v>
      </c>
      <c r="S14" s="16">
        <f t="shared" ref="S14:S21" si="9">IF(ISBLANK(R14)," ",N2-R14)</f>
        <v>-29.7</v>
      </c>
      <c r="T14" s="56">
        <v>46.8</v>
      </c>
      <c r="U14" s="17">
        <f>IF(ISBLANK(T14)," ",R2-T14)</f>
        <v>-146.80000000000001</v>
      </c>
      <c r="V14" s="56">
        <v>30.3</v>
      </c>
      <c r="W14" s="16">
        <f>IF(ISBLANK(V14)," ",R2-V14)</f>
        <v>-130.30000000000001</v>
      </c>
    </row>
    <row r="15" spans="1:23" ht="24" customHeight="1" x14ac:dyDescent="0.4">
      <c r="A15" s="104"/>
      <c r="B15" s="107"/>
      <c r="C15" s="91" t="s">
        <v>12</v>
      </c>
      <c r="D15" s="65" t="s">
        <v>1</v>
      </c>
      <c r="E15" s="19" t="s">
        <v>1</v>
      </c>
      <c r="F15" s="68" t="s">
        <v>1</v>
      </c>
      <c r="G15" s="20" t="s">
        <v>1</v>
      </c>
      <c r="H15" s="61" t="s">
        <v>1</v>
      </c>
      <c r="I15" s="19" t="s">
        <v>1</v>
      </c>
      <c r="J15" s="56">
        <v>8</v>
      </c>
      <c r="K15" s="16">
        <f t="shared" ref="K15:K21" si="10">IF(ISBLANK(J15)," ",F3-J15)</f>
        <v>0.30000000000000071</v>
      </c>
      <c r="L15" s="56">
        <v>8.5</v>
      </c>
      <c r="M15" s="17">
        <f t="shared" ref="M15:M21" si="11">IF(ISBLANK(L15)," ",J3-L15)</f>
        <v>-0.30000000000000071</v>
      </c>
      <c r="N15" s="56">
        <v>8</v>
      </c>
      <c r="O15" s="16">
        <f t="shared" si="8"/>
        <v>0.19999999999999929</v>
      </c>
      <c r="P15" s="56">
        <v>8.5</v>
      </c>
      <c r="Q15" s="17">
        <f t="shared" ref="Q15:Q21" si="12">IF(ISBLANK(P15)," ",N3-P15)</f>
        <v>-0.5</v>
      </c>
      <c r="R15" s="56">
        <v>8</v>
      </c>
      <c r="S15" s="16">
        <f t="shared" si="9"/>
        <v>0</v>
      </c>
      <c r="T15" s="56">
        <v>8.9</v>
      </c>
      <c r="U15" s="17">
        <f t="shared" ref="U15:U18" si="13">IF(ISBLANK(T15)," ",R3-T15)</f>
        <v>-1.9000000000000004</v>
      </c>
      <c r="V15" s="56">
        <v>9</v>
      </c>
      <c r="W15" s="16">
        <f t="shared" ref="W15:W16" si="14">IF(ISBLANK(V15)," ",R3-V15)</f>
        <v>-2</v>
      </c>
    </row>
    <row r="16" spans="1:23" ht="24" customHeight="1" x14ac:dyDescent="0.4">
      <c r="A16" s="105"/>
      <c r="B16" s="108"/>
      <c r="C16" s="91" t="s">
        <v>11</v>
      </c>
      <c r="D16" s="62">
        <v>10.1</v>
      </c>
      <c r="E16" s="10">
        <f>IF(ISBLANK(D16)," ",D4-D16)</f>
        <v>0</v>
      </c>
      <c r="F16" s="69">
        <v>11.8</v>
      </c>
      <c r="G16" s="11">
        <f>IF(ISBLANK(F16)," ",D4-F16)</f>
        <v>-1.7000000000000011</v>
      </c>
      <c r="H16" s="62">
        <v>11</v>
      </c>
      <c r="I16" s="10">
        <f t="shared" ref="I16:I21" si="15">IF(ISBLANK(H16)," ",F4-H16)</f>
        <v>2.1999999999999993</v>
      </c>
      <c r="J16" s="57">
        <v>13.5</v>
      </c>
      <c r="K16" s="9">
        <f t="shared" si="10"/>
        <v>-0.30000000000000071</v>
      </c>
      <c r="L16" s="57">
        <v>6.9</v>
      </c>
      <c r="M16" s="10">
        <f t="shared" si="11"/>
        <v>11.6</v>
      </c>
      <c r="N16" s="57">
        <v>9.3000000000000007</v>
      </c>
      <c r="O16" s="9">
        <f t="shared" si="8"/>
        <v>9.1999999999999993</v>
      </c>
      <c r="P16" s="57">
        <v>6.1</v>
      </c>
      <c r="Q16" s="10">
        <f t="shared" si="12"/>
        <v>4.0999999999999996</v>
      </c>
      <c r="R16" s="57">
        <v>8.1</v>
      </c>
      <c r="S16" s="9">
        <f t="shared" si="9"/>
        <v>2.0999999999999996</v>
      </c>
      <c r="T16" s="57">
        <v>1.3</v>
      </c>
      <c r="U16" s="10">
        <f t="shared" si="13"/>
        <v>-0.60000000000000009</v>
      </c>
      <c r="V16" s="57">
        <v>1.1000000000000001</v>
      </c>
      <c r="W16" s="9">
        <f t="shared" si="14"/>
        <v>-0.40000000000000013</v>
      </c>
    </row>
    <row r="17" spans="1:23" ht="24" customHeight="1" x14ac:dyDescent="0.4">
      <c r="A17" s="109" t="s">
        <v>10</v>
      </c>
      <c r="B17" s="94" t="s">
        <v>42</v>
      </c>
      <c r="C17" s="95"/>
      <c r="D17" s="62">
        <v>95.3</v>
      </c>
      <c r="E17" s="17">
        <f>IF(ISBLANK(D17)," ",D5-D17)</f>
        <v>2.2000000000000028</v>
      </c>
      <c r="F17" s="69">
        <v>97.4</v>
      </c>
      <c r="G17" s="18">
        <f>IF(ISBLANK(F17)," ",D5-F17)</f>
        <v>9.9999999999994316E-2</v>
      </c>
      <c r="H17" s="62">
        <v>95.2</v>
      </c>
      <c r="I17" s="17">
        <f t="shared" si="15"/>
        <v>4.3999999999999915</v>
      </c>
      <c r="J17" s="57">
        <v>97.3</v>
      </c>
      <c r="K17" s="16">
        <f t="shared" si="10"/>
        <v>2.2999999999999972</v>
      </c>
      <c r="L17" s="57">
        <v>95.2</v>
      </c>
      <c r="M17" s="17">
        <f t="shared" si="11"/>
        <v>4.3999999999999915</v>
      </c>
      <c r="N17" s="57">
        <v>97</v>
      </c>
      <c r="O17" s="16">
        <f t="shared" si="8"/>
        <v>2.5999999999999943</v>
      </c>
      <c r="P17" s="57">
        <v>95.7</v>
      </c>
      <c r="Q17" s="17">
        <f t="shared" si="12"/>
        <v>3.5</v>
      </c>
      <c r="R17" s="57">
        <v>97.4</v>
      </c>
      <c r="S17" s="16">
        <f>IF(ISBLANK(R17)," ",N5-R17)</f>
        <v>1.7999999999999972</v>
      </c>
      <c r="T17" s="57">
        <v>86.7</v>
      </c>
      <c r="U17" s="17">
        <f t="shared" si="13"/>
        <v>10.5</v>
      </c>
      <c r="V17" s="57">
        <v>91</v>
      </c>
      <c r="W17" s="16">
        <f>IF(ISBLANK(V17)," ",R5-V17)</f>
        <v>6.2000000000000028</v>
      </c>
    </row>
    <row r="18" spans="1:23" ht="24" customHeight="1" x14ac:dyDescent="0.4">
      <c r="A18" s="109"/>
      <c r="B18" s="94" t="s">
        <v>9</v>
      </c>
      <c r="C18" s="110"/>
      <c r="D18" s="63">
        <v>3.3</v>
      </c>
      <c r="E18" s="14">
        <f>IF(ISBLANK(D18)," ",D6-D18)</f>
        <v>-1.4999999999999998</v>
      </c>
      <c r="F18" s="70">
        <v>3</v>
      </c>
      <c r="G18" s="15">
        <f>IF(ISBLANK(F18)," ",D6-F18)</f>
        <v>-1.2</v>
      </c>
      <c r="H18" s="63">
        <v>2.9</v>
      </c>
      <c r="I18" s="14">
        <f t="shared" si="15"/>
        <v>-1.9</v>
      </c>
      <c r="J18" s="58">
        <v>3</v>
      </c>
      <c r="K18" s="13">
        <f t="shared" si="10"/>
        <v>-2</v>
      </c>
      <c r="L18" s="58">
        <v>2.7</v>
      </c>
      <c r="M18" s="14">
        <f t="shared" si="11"/>
        <v>-1.6</v>
      </c>
      <c r="N18" s="58">
        <v>3</v>
      </c>
      <c r="O18" s="13">
        <f t="shared" si="8"/>
        <v>-1.9</v>
      </c>
      <c r="P18" s="58">
        <v>2.2999999999999998</v>
      </c>
      <c r="Q18" s="14">
        <f t="shared" si="12"/>
        <v>-1.0999999999999999</v>
      </c>
      <c r="R18" s="58">
        <v>2</v>
      </c>
      <c r="S18" s="13">
        <f t="shared" si="9"/>
        <v>-0.8</v>
      </c>
      <c r="T18" s="58">
        <v>4.8</v>
      </c>
      <c r="U18" s="14">
        <f t="shared" si="13"/>
        <v>-0.29999999999999982</v>
      </c>
      <c r="V18" s="58">
        <v>6</v>
      </c>
      <c r="W18" s="13">
        <f>IF(ISBLANK(V18)," ",R6-V18)</f>
        <v>-1.5</v>
      </c>
    </row>
    <row r="19" spans="1:23" ht="24" customHeight="1" x14ac:dyDescent="0.4">
      <c r="A19" s="12" t="s">
        <v>8</v>
      </c>
      <c r="B19" s="94" t="s">
        <v>7</v>
      </c>
      <c r="C19" s="110"/>
      <c r="D19" s="62">
        <v>76.900000000000006</v>
      </c>
      <c r="E19" s="10">
        <f>IF(ISBLANK(D19)," ",D7-D19)</f>
        <v>-12.200000000000003</v>
      </c>
      <c r="F19" s="69">
        <v>67.400000000000006</v>
      </c>
      <c r="G19" s="11">
        <f>IF(ISBLANK(F19)," ",D7-F19)</f>
        <v>-2.7000000000000028</v>
      </c>
      <c r="H19" s="62">
        <v>78.099999999999994</v>
      </c>
      <c r="I19" s="10">
        <f t="shared" si="15"/>
        <v>1</v>
      </c>
      <c r="J19" s="57">
        <v>67.3</v>
      </c>
      <c r="K19" s="9">
        <f t="shared" si="10"/>
        <v>11.799999999999997</v>
      </c>
      <c r="L19" s="57">
        <v>78.5</v>
      </c>
      <c r="M19" s="10">
        <f t="shared" si="11"/>
        <v>18.599999999999994</v>
      </c>
      <c r="N19" s="57">
        <v>68.099999999999994</v>
      </c>
      <c r="O19" s="9">
        <f t="shared" si="8"/>
        <v>29</v>
      </c>
      <c r="P19" s="57">
        <v>80.099999999999994</v>
      </c>
      <c r="Q19" s="10">
        <f>IF(ISBLANK(P19)," ",N7-P19)</f>
        <v>12.100000000000009</v>
      </c>
      <c r="R19" s="57">
        <v>68.7</v>
      </c>
      <c r="S19" s="9">
        <f t="shared" si="9"/>
        <v>23.5</v>
      </c>
      <c r="T19" s="57">
        <v>60.2</v>
      </c>
      <c r="U19" s="10">
        <f>IF(ISBLANK(T19)," ",R7-T19)</f>
        <v>23.599999999999994</v>
      </c>
      <c r="V19" s="57">
        <v>64.3</v>
      </c>
      <c r="W19" s="9">
        <f t="shared" ref="W19:W21" si="16">IF(ISBLANK(V19)," ",R7-V19)</f>
        <v>19.5</v>
      </c>
    </row>
    <row r="20" spans="1:23" ht="24" customHeight="1" x14ac:dyDescent="0.4">
      <c r="A20" s="12" t="s">
        <v>6</v>
      </c>
      <c r="B20" s="94" t="s">
        <v>5</v>
      </c>
      <c r="C20" s="110"/>
      <c r="D20" s="62">
        <v>96</v>
      </c>
      <c r="E20" s="10">
        <f>IF(ISBLANK(D20)," ",D8-D20)</f>
        <v>-0.29999999999999716</v>
      </c>
      <c r="F20" s="69">
        <v>96.4</v>
      </c>
      <c r="G20" s="11">
        <f>IF(ISBLANK(F20)," ",D8-F20)</f>
        <v>-0.70000000000000284</v>
      </c>
      <c r="H20" s="62">
        <v>96.4</v>
      </c>
      <c r="I20" s="10">
        <f t="shared" si="15"/>
        <v>-3.2000000000000028</v>
      </c>
      <c r="J20" s="57">
        <v>96.6</v>
      </c>
      <c r="K20" s="9">
        <f t="shared" si="10"/>
        <v>-3.3999999999999915</v>
      </c>
      <c r="L20" s="57">
        <v>96.8</v>
      </c>
      <c r="M20" s="10">
        <f t="shared" si="11"/>
        <v>0</v>
      </c>
      <c r="N20" s="57">
        <v>97</v>
      </c>
      <c r="O20" s="9">
        <f t="shared" si="8"/>
        <v>-0.20000000000000284</v>
      </c>
      <c r="P20" s="57">
        <v>96.7</v>
      </c>
      <c r="Q20" s="10">
        <f t="shared" si="12"/>
        <v>-1.2999999999999972</v>
      </c>
      <c r="R20" s="57">
        <v>96.7</v>
      </c>
      <c r="S20" s="9">
        <f t="shared" si="9"/>
        <v>-1.2999999999999972</v>
      </c>
      <c r="T20" s="57">
        <v>96.7</v>
      </c>
      <c r="U20" s="10">
        <f t="shared" ref="U20:U21" si="17">IF(ISBLANK(T20)," ",R8-T20)</f>
        <v>-2</v>
      </c>
      <c r="V20" s="57">
        <v>96.8</v>
      </c>
      <c r="W20" s="9">
        <f t="shared" si="16"/>
        <v>-2.0999999999999943</v>
      </c>
    </row>
    <row r="21" spans="1:23" ht="24" customHeight="1" thickBot="1" x14ac:dyDescent="0.45">
      <c r="A21" s="8" t="s">
        <v>4</v>
      </c>
      <c r="B21" s="111" t="s">
        <v>3</v>
      </c>
      <c r="C21" s="112"/>
      <c r="D21" s="66" t="s">
        <v>1</v>
      </c>
      <c r="E21" s="7" t="s">
        <v>1</v>
      </c>
      <c r="F21" s="71" t="s">
        <v>2</v>
      </c>
      <c r="G21" s="6" t="s">
        <v>1</v>
      </c>
      <c r="H21" s="64">
        <v>2.6</v>
      </c>
      <c r="I21" s="5">
        <f t="shared" si="15"/>
        <v>4.6999999999999993</v>
      </c>
      <c r="J21" s="59">
        <v>2.2999999999999998</v>
      </c>
      <c r="K21" s="4">
        <f t="shared" si="10"/>
        <v>5</v>
      </c>
      <c r="L21" s="59">
        <v>2.4</v>
      </c>
      <c r="M21" s="5">
        <f t="shared" si="11"/>
        <v>2.5000000000000004</v>
      </c>
      <c r="N21" s="59">
        <v>2.2000000000000002</v>
      </c>
      <c r="O21" s="4">
        <f t="shared" si="8"/>
        <v>2.7</v>
      </c>
      <c r="P21" s="59">
        <v>2.2999999999999998</v>
      </c>
      <c r="Q21" s="5">
        <f t="shared" si="12"/>
        <v>3.9000000000000004</v>
      </c>
      <c r="R21" s="59">
        <v>2.2000000000000002</v>
      </c>
      <c r="S21" s="4">
        <f t="shared" si="9"/>
        <v>4</v>
      </c>
      <c r="T21" s="59">
        <v>2.2000000000000002</v>
      </c>
      <c r="U21" s="5">
        <f t="shared" si="17"/>
        <v>4.0999999999999996</v>
      </c>
      <c r="V21" s="59">
        <v>2.1</v>
      </c>
      <c r="W21" s="4">
        <f t="shared" si="16"/>
        <v>4.1999999999999993</v>
      </c>
    </row>
    <row r="22" spans="1:23" ht="14.25" x14ac:dyDescent="0.4">
      <c r="A22" s="3" t="s">
        <v>0</v>
      </c>
    </row>
  </sheetData>
  <mergeCells count="24">
    <mergeCell ref="T12:W12"/>
    <mergeCell ref="B20:C20"/>
    <mergeCell ref="B21:C21"/>
    <mergeCell ref="L12:O12"/>
    <mergeCell ref="A13:C13"/>
    <mergeCell ref="A14:A16"/>
    <mergeCell ref="B14:B16"/>
    <mergeCell ref="A17:A18"/>
    <mergeCell ref="B17:C17"/>
    <mergeCell ref="B18:C18"/>
    <mergeCell ref="H12:K12"/>
    <mergeCell ref="B19:C19"/>
    <mergeCell ref="P12:S12"/>
    <mergeCell ref="A1:C1"/>
    <mergeCell ref="A2:A4"/>
    <mergeCell ref="B2:B4"/>
    <mergeCell ref="A5:A6"/>
    <mergeCell ref="B5:C5"/>
    <mergeCell ref="B6:C6"/>
    <mergeCell ref="B7:C7"/>
    <mergeCell ref="B8:C8"/>
    <mergeCell ref="B9:C9"/>
    <mergeCell ref="B10:C10"/>
    <mergeCell ref="D12:G12"/>
  </mergeCells>
  <phoneticPr fontId="2"/>
  <pageMargins left="0.11811023622047245" right="0.11811023622047245" top="0.74803149606299213" bottom="0.74803149606299213" header="0.51181102362204722" footer="0.31496062992125984"/>
  <pageSetup paperSize="9" scale="62" orientation="landscape" r:id="rId1"/>
  <headerFooter>
    <oddHeader>&amp;L&amp;"ＭＳ Ｐゴシック,太字"&amp;12「お客さま本位の業務運営方針」ＫＰＩ指標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ＫＰＩ指標(2024.3)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WatanabePipe</dc:creator>
  <cp:lastModifiedBy>Watanabepipe</cp:lastModifiedBy>
  <cp:lastPrinted>2024-11-15T04:13:22Z</cp:lastPrinted>
  <dcterms:created xsi:type="dcterms:W3CDTF">2022-05-18T05:52:36Z</dcterms:created>
  <dcterms:modified xsi:type="dcterms:W3CDTF">2024-11-15T07:46:59Z</dcterms:modified>
</cp:coreProperties>
</file>